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Kateřina Svobodová\Desktop\DŮLEŽITÉ DOKUMENTY\"/>
    </mc:Choice>
  </mc:AlternateContent>
  <xr:revisionPtr revIDLastSave="0" documentId="13_ncr:1_{94E602AB-E47D-41E7-B776-F803DB6DBF7F}" xr6:coauthVersionLast="47" xr6:coauthVersionMax="47" xr10:uidLastSave="{00000000-0000-0000-0000-000000000000}"/>
  <bookViews>
    <workbookView xWindow="-108" yWindow="-108" windowWidth="23256" windowHeight="12456" tabRatio="868" xr2:uid="{00000000-000D-0000-FFFF-FFFF00000000}"/>
  </bookViews>
  <sheets>
    <sheet name="FP 2026 2027" sheetId="26" r:id="rId1"/>
  </sheets>
  <definedNames>
    <definedName name="_xlnm.Print_Area" localSheetId="0">'FP 2026 2027'!$A$1:$G$79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6" l="1"/>
  <c r="G38" i="26" s="1"/>
  <c r="F9" i="26"/>
  <c r="D9" i="26" l="1"/>
  <c r="C9" i="26"/>
  <c r="D38" i="26" l="1"/>
  <c r="B9" i="26"/>
  <c r="F55" i="26"/>
  <c r="C55" i="26"/>
  <c r="F13" i="26" l="1"/>
  <c r="F38" i="26" s="1"/>
  <c r="B63" i="26" l="1"/>
  <c r="B62" i="26"/>
  <c r="E63" i="26"/>
  <c r="E62" i="26"/>
  <c r="E61" i="26"/>
  <c r="B61" i="26"/>
  <c r="B8" i="26" l="1"/>
  <c r="B10" i="26"/>
  <c r="B11" i="26"/>
  <c r="B12" i="26"/>
  <c r="C13" i="26"/>
  <c r="C38" i="26" s="1"/>
  <c r="B38" i="26" s="1"/>
  <c r="D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13" i="26" l="1"/>
  <c r="B67" i="26"/>
  <c r="E20" i="26" l="1"/>
  <c r="F65" i="26"/>
  <c r="D65" i="26"/>
  <c r="D64" i="26" s="1"/>
  <c r="C65" i="26"/>
  <c r="C64" i="26" s="1"/>
  <c r="D55" i="26"/>
  <c r="B55" i="26" s="1"/>
  <c r="A40" i="26"/>
  <c r="E44" i="26"/>
  <c r="B44" i="26"/>
  <c r="E18" i="26"/>
  <c r="E15" i="26"/>
  <c r="B49" i="26"/>
  <c r="E49" i="26"/>
  <c r="E36" i="26"/>
  <c r="E35" i="26"/>
  <c r="G55" i="26"/>
  <c r="E55" i="26" s="1"/>
  <c r="G65" i="26"/>
  <c r="G64" i="26" s="1"/>
  <c r="G69" i="26" s="1"/>
  <c r="G13" i="26"/>
  <c r="E13" i="26" s="1"/>
  <c r="B66" i="26"/>
  <c r="E66" i="26"/>
  <c r="E67" i="26"/>
  <c r="E68" i="26"/>
  <c r="E60" i="26"/>
  <c r="E59" i="26"/>
  <c r="E58" i="26"/>
  <c r="E57" i="26"/>
  <c r="E56" i="26"/>
  <c r="E54" i="26"/>
  <c r="E53" i="26"/>
  <c r="E52" i="26"/>
  <c r="E51" i="26"/>
  <c r="E50" i="26"/>
  <c r="E48" i="26"/>
  <c r="E47" i="26"/>
  <c r="E37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19" i="26"/>
  <c r="E17" i="26"/>
  <c r="E16" i="26"/>
  <c r="E14" i="26"/>
  <c r="E12" i="26"/>
  <c r="E10" i="26"/>
  <c r="B68" i="26"/>
  <c r="B60" i="26"/>
  <c r="B59" i="26"/>
  <c r="B58" i="26"/>
  <c r="B57" i="26"/>
  <c r="B56" i="26"/>
  <c r="B54" i="26"/>
  <c r="B53" i="26"/>
  <c r="B52" i="26"/>
  <c r="B51" i="26"/>
  <c r="B50" i="26"/>
  <c r="B48" i="26"/>
  <c r="B47" i="26"/>
  <c r="B37" i="26"/>
  <c r="E8" i="26"/>
  <c r="E11" i="26"/>
  <c r="E9" i="26"/>
  <c r="G70" i="26" l="1"/>
  <c r="D69" i="26"/>
  <c r="D70" i="26" s="1"/>
  <c r="E65" i="26"/>
  <c r="F64" i="26"/>
  <c r="E64" i="26" s="1"/>
  <c r="B65" i="26"/>
  <c r="C69" i="26"/>
  <c r="B64" i="26"/>
  <c r="E38" i="26"/>
  <c r="F69" i="26" l="1"/>
  <c r="E69" i="26" s="1"/>
  <c r="E70" i="26" s="1"/>
  <c r="C70" i="26"/>
  <c r="B69" i="26"/>
  <c r="B70" i="26" s="1"/>
  <c r="F70" i="26" l="1"/>
</calcChain>
</file>

<file path=xl/sharedStrings.xml><?xml version="1.0" encoding="utf-8"?>
<sst xmlns="http://schemas.openxmlformats.org/spreadsheetml/2006/main" count="92" uniqueCount="78">
  <si>
    <t>v tis. Kč</t>
  </si>
  <si>
    <t xml:space="preserve">Název příspěvkové organizace: </t>
  </si>
  <si>
    <t xml:space="preserve">Číslo organizace: </t>
  </si>
  <si>
    <t>Náklady</t>
  </si>
  <si>
    <t>Celkem</t>
  </si>
  <si>
    <t>HČ</t>
  </si>
  <si>
    <t>DČ</t>
  </si>
  <si>
    <t>501 - Spotřeba materiálu</t>
  </si>
  <si>
    <t>502 - Spotřeba energie</t>
  </si>
  <si>
    <t>511 - Opravy a udržování</t>
  </si>
  <si>
    <t>z toho:  stavební</t>
  </si>
  <si>
    <t xml:space="preserve">             přístrojů a zařízení</t>
  </si>
  <si>
    <t>512 - Cestovné</t>
  </si>
  <si>
    <t>513 - Náklady na reprezentaci</t>
  </si>
  <si>
    <t>518 - Ostatní služby</t>
  </si>
  <si>
    <t>521 - Mzdové náklady</t>
  </si>
  <si>
    <t>524 - Zákonné sociální pojištění</t>
  </si>
  <si>
    <t>527 - Zákonné sociální náklady</t>
  </si>
  <si>
    <t>531 - Daň silniční</t>
  </si>
  <si>
    <t>532 - Daň z nemovitostí</t>
  </si>
  <si>
    <t>Náklady celkem</t>
  </si>
  <si>
    <t>Výnosy</t>
  </si>
  <si>
    <t xml:space="preserve">Výnosy celkem </t>
  </si>
  <si>
    <t xml:space="preserve">        z toho: dotace na přímé náklady (PN)</t>
  </si>
  <si>
    <t>541 - Smluvní pokuty a úroky z prodlení</t>
  </si>
  <si>
    <t xml:space="preserve">                           FKSP (např. prac. oděvy)</t>
  </si>
  <si>
    <t xml:space="preserve">                           FO</t>
  </si>
  <si>
    <t xml:space="preserve">z toho použití: RF </t>
  </si>
  <si>
    <t>z toho: Příspěvky a dotace na provoz(celk.PN+NN)</t>
  </si>
  <si>
    <t xml:space="preserve"> Datum zpracování :</t>
  </si>
  <si>
    <t xml:space="preserve"> Zpracovatel :</t>
  </si>
  <si>
    <t xml:space="preserve"> Telefon :</t>
  </si>
  <si>
    <t xml:space="preserve"> E-mail :</t>
  </si>
  <si>
    <t xml:space="preserve"> Zástupce organizace : </t>
  </si>
  <si>
    <t xml:space="preserve"> Ostatní dotace a příspěvky</t>
  </si>
  <si>
    <t>Základní umělecká škola Podbořany, okres Louny,                                                Dukelská 155, 441 01 Podbořany</t>
  </si>
  <si>
    <t>525 - Jiné sociální pojištění</t>
  </si>
  <si>
    <t>528 - Jiné sociální náklady</t>
  </si>
  <si>
    <t>538 - Jiné daně a poplatky</t>
  </si>
  <si>
    <t>542 - Jiné pokuty a penále</t>
  </si>
  <si>
    <t>543 - Dary a jiná bezúplatná předání</t>
  </si>
  <si>
    <t>544 - Prodaný materiál</t>
  </si>
  <si>
    <t>547 - Manka a škody</t>
  </si>
  <si>
    <t>549 - Ostatní náklady z činnosti</t>
  </si>
  <si>
    <t>551 - Odpisy dlouhodobého majetku</t>
  </si>
  <si>
    <t>552 - Prodaný dlouhodobý nehmotný majetek</t>
  </si>
  <si>
    <t>553 - Prodaný dlouhodobý hmotný majetek</t>
  </si>
  <si>
    <t>558 - Náklady z drobného dlouhodobého majetku</t>
  </si>
  <si>
    <t>601 - Výnosy z prodeje vlastních výrobků</t>
  </si>
  <si>
    <t>603 - Výnosy z pronájmu</t>
  </si>
  <si>
    <t>604 - Výnosy z prodaného zboží</t>
  </si>
  <si>
    <t>602 - Výnosy z prodeje služeb</t>
  </si>
  <si>
    <t>609 - Jiné výnosy z vlastních výkonů</t>
  </si>
  <si>
    <t>641 - Smluvní pokuty a úroky z prodlení</t>
  </si>
  <si>
    <t>642 - Jiné pokuty a penále</t>
  </si>
  <si>
    <t>644 - Výnosy z prodeje materiálu</t>
  </si>
  <si>
    <t>648 - Čerpání fondů</t>
  </si>
  <si>
    <t xml:space="preserve">                           IF </t>
  </si>
  <si>
    <t>649 - Ostatní výnosy z činnosti</t>
  </si>
  <si>
    <t>672 - Výnosy vybr.místních vlád. institucí z transferů</t>
  </si>
  <si>
    <t xml:space="preserve">                  příspěvek na provoz (NN)</t>
  </si>
  <si>
    <r>
      <t xml:space="preserve"> Vysvětlivky:</t>
    </r>
    <r>
      <rPr>
        <i/>
        <sz val="11"/>
        <rFont val="Book Antiqua"/>
        <family val="1"/>
        <charset val="238"/>
      </rPr>
      <t xml:space="preserve">  </t>
    </r>
  </si>
  <si>
    <t xml:space="preserve"> FP - finanční plán, HČ - hlavní činnost, DČ - doplňková činnost, PN - dotace na přímé náklady z MŠMT ČR, NN - příspěvěk zřizovatele</t>
  </si>
  <si>
    <t>0214</t>
  </si>
  <si>
    <t xml:space="preserve">Výsledek hospodaření </t>
  </si>
  <si>
    <t>z toho: elektrická energie</t>
  </si>
  <si>
    <t xml:space="preserve">             plyn</t>
  </si>
  <si>
    <t>569 - Ostatní finanční náklady</t>
  </si>
  <si>
    <t xml:space="preserve">                            IF</t>
  </si>
  <si>
    <t xml:space="preserve">                            FKSP (např. pracovní oděvy)</t>
  </si>
  <si>
    <t xml:space="preserve">                            FO</t>
  </si>
  <si>
    <t>Bc. Kateřina Svobodová, DiS., účetní školy</t>
  </si>
  <si>
    <t>Finanční plán na rok 2026</t>
  </si>
  <si>
    <t>ucetni@zuspodborany.cz</t>
  </si>
  <si>
    <t>Mgr. Erich Knoblauch, ředitel školy</t>
  </si>
  <si>
    <t>Střednědobý výhled rozpočtu na rok 2026 a 2027 - návrh</t>
  </si>
  <si>
    <t>Finanční plán na rok 2027</t>
  </si>
  <si>
    <t xml:space="preserve">            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</si>
</sst>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b/>
      <sz val="11"/>
      <name val="Book Antiqua"/>
      <family val="1"/>
      <charset val="238"/>
    </font>
    <font>
      <i/>
      <sz val="11"/>
      <name val="Book Antiqua"/>
      <family val="1"/>
      <charset val="238"/>
    </font>
    <font>
      <b/>
      <i/>
      <sz val="11"/>
      <name val="Book Antiqua"/>
      <family val="1"/>
      <charset val="238"/>
    </font>
    <font>
      <b/>
      <i/>
      <sz val="10"/>
      <name val="Book Antiqua"/>
      <family val="1"/>
      <charset val="238"/>
    </font>
    <font>
      <sz val="11"/>
      <name val="Book Antiqua"/>
      <family val="1"/>
      <charset val="238"/>
    </font>
    <font>
      <i/>
      <sz val="10"/>
      <name val="Book Antiqua"/>
      <family val="1"/>
      <charset val="238"/>
    </font>
    <font>
      <b/>
      <i/>
      <sz val="14"/>
      <name val="Book Antiqua"/>
      <family val="1"/>
      <charset val="238"/>
    </font>
    <font>
      <i/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3" fontId="3" fillId="0" borderId="0" xfId="0" applyNumberFormat="1" applyFont="1"/>
    <xf numFmtId="3" fontId="4" fillId="0" borderId="0" xfId="0" applyNumberFormat="1" applyFont="1"/>
    <xf numFmtId="3" fontId="3" fillId="0" borderId="1" xfId="0" applyNumberFormat="1" applyFont="1" applyBorder="1"/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9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2" xfId="0" applyNumberFormat="1" applyFont="1" applyBorder="1"/>
    <xf numFmtId="3" fontId="3" fillId="0" borderId="3" xfId="0" applyNumberFormat="1" applyFont="1" applyBorder="1"/>
    <xf numFmtId="3" fontId="8" fillId="0" borderId="4" xfId="0" applyNumberFormat="1" applyFont="1" applyBorder="1"/>
    <xf numFmtId="3" fontId="8" fillId="0" borderId="5" xfId="0" applyNumberFormat="1" applyFont="1" applyBorder="1"/>
    <xf numFmtId="3" fontId="8" fillId="0" borderId="6" xfId="0" applyNumberFormat="1" applyFont="1" applyBorder="1"/>
    <xf numFmtId="3" fontId="8" fillId="2" borderId="7" xfId="0" applyNumberFormat="1" applyFont="1" applyFill="1" applyBorder="1"/>
    <xf numFmtId="3" fontId="3" fillId="2" borderId="8" xfId="0" applyNumberFormat="1" applyFont="1" applyFill="1" applyBorder="1"/>
    <xf numFmtId="3" fontId="8" fillId="3" borderId="7" xfId="0" applyNumberFormat="1" applyFont="1" applyFill="1" applyBorder="1"/>
    <xf numFmtId="3" fontId="3" fillId="3" borderId="8" xfId="0" applyNumberFormat="1" applyFont="1" applyFill="1" applyBorder="1"/>
    <xf numFmtId="3" fontId="8" fillId="0" borderId="1" xfId="0" applyNumberFormat="1" applyFont="1" applyBorder="1"/>
    <xf numFmtId="3" fontId="8" fillId="2" borderId="8" xfId="0" applyNumberFormat="1" applyFont="1" applyFill="1" applyBorder="1"/>
    <xf numFmtId="3" fontId="8" fillId="0" borderId="2" xfId="0" applyNumberFormat="1" applyFont="1" applyBorder="1"/>
    <xf numFmtId="3" fontId="8" fillId="0" borderId="3" xfId="0" applyNumberFormat="1" applyFont="1" applyBorder="1"/>
    <xf numFmtId="3" fontId="8" fillId="3" borderId="8" xfId="0" applyNumberFormat="1" applyFont="1" applyFill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3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0" fillId="0" borderId="6" xfId="0" applyNumberFormat="1" applyFont="1" applyBorder="1"/>
    <xf numFmtId="3" fontId="10" fillId="0" borderId="5" xfId="0" applyNumberFormat="1" applyFont="1" applyBorder="1"/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3" fontId="3" fillId="0" borderId="1" xfId="0" applyNumberFormat="1" applyFont="1" applyBorder="1" applyAlignment="1">
      <alignment wrapText="1"/>
    </xf>
    <xf numFmtId="3" fontId="8" fillId="3" borderId="9" xfId="0" applyNumberFormat="1" applyFont="1" applyFill="1" applyBorder="1"/>
    <xf numFmtId="3" fontId="8" fillId="3" borderId="10" xfId="0" applyNumberFormat="1" applyFont="1" applyFill="1" applyBorder="1"/>
    <xf numFmtId="3" fontId="3" fillId="3" borderId="10" xfId="0" applyNumberFormat="1" applyFont="1" applyFill="1" applyBorder="1"/>
    <xf numFmtId="3" fontId="8" fillId="0" borderId="11" xfId="0" applyNumberFormat="1" applyFont="1" applyBorder="1"/>
    <xf numFmtId="3" fontId="8" fillId="2" borderId="12" xfId="0" applyNumberFormat="1" applyFont="1" applyFill="1" applyBorder="1"/>
    <xf numFmtId="3" fontId="10" fillId="0" borderId="13" xfId="0" applyNumberFormat="1" applyFont="1" applyBorder="1"/>
    <xf numFmtId="3" fontId="10" fillId="0" borderId="14" xfId="0" applyNumberFormat="1" applyFont="1" applyBorder="1"/>
    <xf numFmtId="3" fontId="8" fillId="3" borderId="12" xfId="0" applyNumberFormat="1" applyFont="1" applyFill="1" applyBorder="1"/>
    <xf numFmtId="3" fontId="5" fillId="4" borderId="15" xfId="0" applyNumberFormat="1" applyFont="1" applyFill="1" applyBorder="1" applyAlignment="1">
      <alignment vertical="center"/>
    </xf>
    <xf numFmtId="3" fontId="4" fillId="4" borderId="16" xfId="0" applyNumberFormat="1" applyFont="1" applyFill="1" applyBorder="1" applyAlignment="1">
      <alignment vertical="center"/>
    </xf>
    <xf numFmtId="3" fontId="4" fillId="4" borderId="17" xfId="0" applyNumberFormat="1" applyFont="1" applyFill="1" applyBorder="1" applyAlignment="1">
      <alignment vertical="center"/>
    </xf>
    <xf numFmtId="3" fontId="4" fillId="4" borderId="18" xfId="0" applyNumberFormat="1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2" fillId="0" borderId="0" xfId="1" applyAlignment="1" applyProtection="1"/>
    <xf numFmtId="3" fontId="10" fillId="0" borderId="0" xfId="0" applyNumberFormat="1" applyFont="1"/>
    <xf numFmtId="49" fontId="3" fillId="0" borderId="0" xfId="0" applyNumberFormat="1" applyFont="1" applyAlignment="1">
      <alignment horizontal="left"/>
    </xf>
    <xf numFmtId="3" fontId="5" fillId="4" borderId="19" xfId="0" applyNumberFormat="1" applyFont="1" applyFill="1" applyBorder="1" applyAlignment="1">
      <alignment vertical="center"/>
    </xf>
    <xf numFmtId="3" fontId="3" fillId="2" borderId="12" xfId="0" applyNumberFormat="1" applyFont="1" applyFill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3" borderId="20" xfId="0" applyNumberFormat="1" applyFont="1" applyFill="1" applyBorder="1"/>
    <xf numFmtId="0" fontId="5" fillId="4" borderId="15" xfId="0" applyFont="1" applyFill="1" applyBorder="1"/>
    <xf numFmtId="3" fontId="4" fillId="4" borderId="21" xfId="0" applyNumberFormat="1" applyFont="1" applyFill="1" applyBorder="1" applyAlignment="1">
      <alignment vertical="center"/>
    </xf>
    <xf numFmtId="3" fontId="4" fillId="4" borderId="22" xfId="0" applyNumberFormat="1" applyFont="1" applyFill="1" applyBorder="1"/>
    <xf numFmtId="3" fontId="4" fillId="4" borderId="23" xfId="0" applyNumberFormat="1" applyFont="1" applyFill="1" applyBorder="1"/>
    <xf numFmtId="3" fontId="4" fillId="4" borderId="24" xfId="0" applyNumberFormat="1" applyFont="1" applyFill="1" applyBorder="1"/>
    <xf numFmtId="3" fontId="4" fillId="4" borderId="25" xfId="0" applyNumberFormat="1" applyFont="1" applyFill="1" applyBorder="1"/>
    <xf numFmtId="0" fontId="5" fillId="0" borderId="0" xfId="0" applyFont="1"/>
    <xf numFmtId="14" fontId="0" fillId="0" borderId="0" xfId="0" applyNumberFormat="1" applyAlignment="1">
      <alignment horizontal="left"/>
    </xf>
    <xf numFmtId="3" fontId="3" fillId="0" borderId="26" xfId="0" applyNumberFormat="1" applyFont="1" applyBorder="1" applyAlignment="1">
      <alignment horizontal="left"/>
    </xf>
    <xf numFmtId="3" fontId="0" fillId="0" borderId="0" xfId="0" applyNumberFormat="1"/>
    <xf numFmtId="3" fontId="1" fillId="0" borderId="0" xfId="0" applyNumberFormat="1" applyFont="1"/>
    <xf numFmtId="3" fontId="11" fillId="0" borderId="27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3" fontId="8" fillId="2" borderId="30" xfId="0" applyNumberFormat="1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wrapText="1"/>
    </xf>
    <xf numFmtId="0" fontId="10" fillId="3" borderId="32" xfId="0" applyFont="1" applyFill="1" applyBorder="1" applyAlignment="1">
      <alignment wrapText="1"/>
    </xf>
    <xf numFmtId="3" fontId="4" fillId="0" borderId="0" xfId="0" applyNumberFormat="1" applyFont="1" applyAlignment="1">
      <alignment horizont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cetni@zuspodboran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zoomScaleNormal="100" workbookViewId="0">
      <selection activeCell="J73" sqref="J73"/>
    </sheetView>
  </sheetViews>
  <sheetFormatPr defaultRowHeight="13.2" x14ac:dyDescent="0.25"/>
  <cols>
    <col min="1" max="1" width="45.6640625" customWidth="1"/>
    <col min="2" max="2" width="10.44140625" customWidth="1"/>
    <col min="3" max="4" width="10.5546875" customWidth="1"/>
    <col min="5" max="6" width="10.6640625" customWidth="1"/>
    <col min="7" max="7" width="10.44140625" customWidth="1"/>
  </cols>
  <sheetData>
    <row r="1" spans="1:7" ht="29.25" customHeight="1" thickBot="1" x14ac:dyDescent="0.3">
      <c r="A1" s="65" t="s">
        <v>75</v>
      </c>
      <c r="B1" s="66"/>
      <c r="C1" s="66"/>
      <c r="D1" s="66"/>
      <c r="E1" s="66"/>
      <c r="F1" s="66"/>
      <c r="G1" s="66"/>
    </row>
    <row r="2" spans="1:7" ht="13.5" customHeight="1" thickTop="1" x14ac:dyDescent="0.25">
      <c r="A2" s="25"/>
      <c r="B2" s="26"/>
      <c r="C2" s="26"/>
      <c r="D2" s="26"/>
      <c r="E2" s="26"/>
      <c r="F2" s="26"/>
      <c r="G2" s="26"/>
    </row>
    <row r="3" spans="1:7" ht="29.25" customHeight="1" x14ac:dyDescent="0.3">
      <c r="A3" s="6" t="s">
        <v>1</v>
      </c>
      <c r="B3" s="76" t="s">
        <v>35</v>
      </c>
      <c r="C3" s="76"/>
      <c r="D3" s="76"/>
      <c r="E3" s="76"/>
      <c r="F3" s="76"/>
      <c r="G3" s="76"/>
    </row>
    <row r="4" spans="1:7" ht="15" thickBot="1" x14ac:dyDescent="0.35">
      <c r="A4" s="5" t="s">
        <v>2</v>
      </c>
      <c r="B4" s="48" t="s">
        <v>63</v>
      </c>
      <c r="C4" s="2"/>
      <c r="D4" s="2"/>
      <c r="E4" s="2"/>
      <c r="F4" s="2"/>
      <c r="G4" s="8" t="s">
        <v>0</v>
      </c>
    </row>
    <row r="5" spans="1:7" s="44" customFormat="1" ht="52.5" customHeight="1" x14ac:dyDescent="0.3">
      <c r="A5" s="67" t="s">
        <v>3</v>
      </c>
      <c r="B5" s="70" t="s">
        <v>72</v>
      </c>
      <c r="C5" s="71"/>
      <c r="D5" s="72"/>
      <c r="E5" s="73" t="s">
        <v>76</v>
      </c>
      <c r="F5" s="74"/>
      <c r="G5" s="75"/>
    </row>
    <row r="6" spans="1:7" s="44" customFormat="1" ht="12.75" customHeight="1" x14ac:dyDescent="0.25">
      <c r="A6" s="68"/>
      <c r="B6" s="83" t="s">
        <v>4</v>
      </c>
      <c r="C6" s="77" t="s">
        <v>5</v>
      </c>
      <c r="D6" s="79" t="s">
        <v>6</v>
      </c>
      <c r="E6" s="81" t="s">
        <v>4</v>
      </c>
      <c r="F6" s="77" t="s">
        <v>5</v>
      </c>
      <c r="G6" s="79" t="s">
        <v>6</v>
      </c>
    </row>
    <row r="7" spans="1:7" s="44" customFormat="1" ht="13.5" customHeight="1" thickBot="1" x14ac:dyDescent="0.3">
      <c r="A7" s="69"/>
      <c r="B7" s="84"/>
      <c r="C7" s="78"/>
      <c r="D7" s="80"/>
      <c r="E7" s="82"/>
      <c r="F7" s="78"/>
      <c r="G7" s="80"/>
    </row>
    <row r="8" spans="1:7" ht="20.100000000000001" customHeight="1" thickTop="1" x14ac:dyDescent="0.3">
      <c r="A8" s="11" t="s">
        <v>7</v>
      </c>
      <c r="B8" s="14">
        <f>C8+D8</f>
        <v>300</v>
      </c>
      <c r="C8" s="13">
        <v>300</v>
      </c>
      <c r="D8" s="12">
        <v>0</v>
      </c>
      <c r="E8" s="16">
        <f>F8+G8</f>
        <v>380</v>
      </c>
      <c r="F8" s="13">
        <v>380</v>
      </c>
      <c r="G8" s="12">
        <v>0</v>
      </c>
    </row>
    <row r="9" spans="1:7" ht="20.100000000000001" customHeight="1" x14ac:dyDescent="0.3">
      <c r="A9" s="18" t="s">
        <v>8</v>
      </c>
      <c r="B9" s="19">
        <f>C9+D9</f>
        <v>704</v>
      </c>
      <c r="C9" s="20">
        <f>C10+C11+C12</f>
        <v>700</v>
      </c>
      <c r="D9" s="21">
        <f>D10+D11+D12</f>
        <v>4</v>
      </c>
      <c r="E9" s="22">
        <f t="shared" ref="E9:E36" si="0">F9+G9</f>
        <v>884</v>
      </c>
      <c r="F9" s="20">
        <f>F10+F11+F12</f>
        <v>880</v>
      </c>
      <c r="G9" s="21">
        <f>G10+G11+G12</f>
        <v>4</v>
      </c>
    </row>
    <row r="10" spans="1:7" ht="20.100000000000001" customHeight="1" x14ac:dyDescent="0.3">
      <c r="A10" s="3" t="s">
        <v>65</v>
      </c>
      <c r="B10" s="15">
        <f t="shared" ref="B9:B36" si="1">C10+D10</f>
        <v>201</v>
      </c>
      <c r="C10" s="9">
        <v>200</v>
      </c>
      <c r="D10" s="10">
        <v>1</v>
      </c>
      <c r="E10" s="17">
        <f t="shared" si="0"/>
        <v>261</v>
      </c>
      <c r="F10" s="9">
        <v>260</v>
      </c>
      <c r="G10" s="10">
        <v>1</v>
      </c>
    </row>
    <row r="11" spans="1:7" ht="20.100000000000001" customHeight="1" x14ac:dyDescent="0.3">
      <c r="A11" s="3" t="s">
        <v>66</v>
      </c>
      <c r="B11" s="15">
        <f t="shared" si="1"/>
        <v>402</v>
      </c>
      <c r="C11" s="9">
        <v>400</v>
      </c>
      <c r="D11" s="10">
        <v>2</v>
      </c>
      <c r="E11" s="17">
        <f t="shared" si="0"/>
        <v>512</v>
      </c>
      <c r="F11" s="9">
        <v>510</v>
      </c>
      <c r="G11" s="10">
        <v>2</v>
      </c>
    </row>
    <row r="12" spans="1:7" ht="20.100000000000001" customHeight="1" x14ac:dyDescent="0.3">
      <c r="A12" s="3" t="s">
        <v>77</v>
      </c>
      <c r="B12" s="15">
        <f t="shared" si="1"/>
        <v>101</v>
      </c>
      <c r="C12" s="9">
        <v>100</v>
      </c>
      <c r="D12" s="10">
        <v>1</v>
      </c>
      <c r="E12" s="17">
        <f t="shared" si="0"/>
        <v>111</v>
      </c>
      <c r="F12" s="9">
        <v>110</v>
      </c>
      <c r="G12" s="10">
        <v>1</v>
      </c>
    </row>
    <row r="13" spans="1:7" ht="20.100000000000001" customHeight="1" x14ac:dyDescent="0.3">
      <c r="A13" s="18" t="s">
        <v>9</v>
      </c>
      <c r="B13" s="19">
        <f t="shared" si="1"/>
        <v>320</v>
      </c>
      <c r="C13" s="20">
        <f>C14+C15</f>
        <v>320</v>
      </c>
      <c r="D13" s="21">
        <f>SUM(D14:D15)</f>
        <v>0</v>
      </c>
      <c r="E13" s="22">
        <f t="shared" si="0"/>
        <v>450</v>
      </c>
      <c r="F13" s="20">
        <f>F14+F15</f>
        <v>450</v>
      </c>
      <c r="G13" s="21">
        <f>SUM(G14:G15)</f>
        <v>0</v>
      </c>
    </row>
    <row r="14" spans="1:7" ht="20.100000000000001" customHeight="1" x14ac:dyDescent="0.3">
      <c r="A14" s="3" t="s">
        <v>10</v>
      </c>
      <c r="B14" s="15">
        <f t="shared" si="1"/>
        <v>200</v>
      </c>
      <c r="C14" s="9">
        <v>200</v>
      </c>
      <c r="D14" s="10">
        <v>0</v>
      </c>
      <c r="E14" s="17">
        <f t="shared" si="0"/>
        <v>200</v>
      </c>
      <c r="F14" s="9">
        <v>200</v>
      </c>
      <c r="G14" s="10">
        <v>0</v>
      </c>
    </row>
    <row r="15" spans="1:7" ht="20.100000000000001" customHeight="1" x14ac:dyDescent="0.3">
      <c r="A15" s="3" t="s">
        <v>11</v>
      </c>
      <c r="B15" s="15">
        <f t="shared" si="1"/>
        <v>120</v>
      </c>
      <c r="C15" s="9">
        <v>120</v>
      </c>
      <c r="D15" s="10">
        <v>0</v>
      </c>
      <c r="E15" s="17">
        <f t="shared" si="0"/>
        <v>250</v>
      </c>
      <c r="F15" s="9">
        <v>250</v>
      </c>
      <c r="G15" s="10">
        <v>0</v>
      </c>
    </row>
    <row r="16" spans="1:7" ht="20.100000000000001" customHeight="1" x14ac:dyDescent="0.3">
      <c r="A16" s="18" t="s">
        <v>12</v>
      </c>
      <c r="B16" s="19">
        <f t="shared" si="1"/>
        <v>20</v>
      </c>
      <c r="C16" s="20">
        <v>20</v>
      </c>
      <c r="D16" s="21">
        <v>0</v>
      </c>
      <c r="E16" s="22">
        <f t="shared" si="0"/>
        <v>20</v>
      </c>
      <c r="F16" s="20">
        <v>20</v>
      </c>
      <c r="G16" s="21">
        <v>0</v>
      </c>
    </row>
    <row r="17" spans="1:10" ht="20.100000000000001" hidden="1" customHeight="1" x14ac:dyDescent="0.3">
      <c r="A17" s="18" t="s">
        <v>13</v>
      </c>
      <c r="B17" s="19">
        <f t="shared" si="1"/>
        <v>0</v>
      </c>
      <c r="C17" s="20">
        <v>0</v>
      </c>
      <c r="D17" s="21">
        <v>0</v>
      </c>
      <c r="E17" s="22">
        <f t="shared" si="0"/>
        <v>0</v>
      </c>
      <c r="F17" s="20">
        <v>0</v>
      </c>
      <c r="G17" s="21">
        <v>0</v>
      </c>
    </row>
    <row r="18" spans="1:10" ht="20.100000000000001" customHeight="1" x14ac:dyDescent="0.3">
      <c r="A18" s="18" t="s">
        <v>14</v>
      </c>
      <c r="B18" s="19">
        <f t="shared" si="1"/>
        <v>610</v>
      </c>
      <c r="C18" s="20">
        <v>610</v>
      </c>
      <c r="D18" s="21">
        <v>0</v>
      </c>
      <c r="E18" s="22">
        <f t="shared" si="0"/>
        <v>610</v>
      </c>
      <c r="F18" s="20">
        <v>610</v>
      </c>
      <c r="G18" s="21">
        <v>0</v>
      </c>
    </row>
    <row r="19" spans="1:10" ht="20.100000000000001" customHeight="1" x14ac:dyDescent="0.3">
      <c r="A19" s="18" t="s">
        <v>15</v>
      </c>
      <c r="B19" s="19">
        <f t="shared" si="1"/>
        <v>9600</v>
      </c>
      <c r="C19" s="20">
        <v>9600</v>
      </c>
      <c r="D19" s="21">
        <v>0</v>
      </c>
      <c r="E19" s="22">
        <f t="shared" si="0"/>
        <v>10100</v>
      </c>
      <c r="F19" s="20">
        <v>10100</v>
      </c>
      <c r="G19" s="21">
        <v>0</v>
      </c>
    </row>
    <row r="20" spans="1:10" ht="20.100000000000001" customHeight="1" x14ac:dyDescent="0.3">
      <c r="A20" s="18" t="s">
        <v>16</v>
      </c>
      <c r="B20" s="19">
        <f t="shared" si="1"/>
        <v>3250</v>
      </c>
      <c r="C20" s="20">
        <v>3250</v>
      </c>
      <c r="D20" s="21">
        <v>0</v>
      </c>
      <c r="E20" s="22">
        <f t="shared" si="0"/>
        <v>3500</v>
      </c>
      <c r="F20" s="20">
        <v>3500</v>
      </c>
      <c r="G20" s="21">
        <v>0</v>
      </c>
      <c r="J20" s="64"/>
    </row>
    <row r="21" spans="1:10" ht="20.100000000000001" customHeight="1" x14ac:dyDescent="0.3">
      <c r="A21" s="18" t="s">
        <v>36</v>
      </c>
      <c r="B21" s="19">
        <f t="shared" si="1"/>
        <v>30</v>
      </c>
      <c r="C21" s="23">
        <v>30</v>
      </c>
      <c r="D21" s="24">
        <v>0</v>
      </c>
      <c r="E21" s="22">
        <f t="shared" si="0"/>
        <v>30</v>
      </c>
      <c r="F21" s="23">
        <v>30</v>
      </c>
      <c r="G21" s="24">
        <v>0</v>
      </c>
    </row>
    <row r="22" spans="1:10" ht="20.100000000000001" customHeight="1" x14ac:dyDescent="0.3">
      <c r="A22" s="18" t="s">
        <v>17</v>
      </c>
      <c r="B22" s="19">
        <f t="shared" si="1"/>
        <v>250</v>
      </c>
      <c r="C22" s="23">
        <v>250</v>
      </c>
      <c r="D22" s="24">
        <v>0</v>
      </c>
      <c r="E22" s="22">
        <f t="shared" si="0"/>
        <v>250</v>
      </c>
      <c r="F22" s="23">
        <v>250</v>
      </c>
      <c r="G22" s="24">
        <v>0</v>
      </c>
    </row>
    <row r="23" spans="1:10" ht="20.100000000000001" hidden="1" customHeight="1" x14ac:dyDescent="0.3">
      <c r="A23" s="18" t="s">
        <v>37</v>
      </c>
      <c r="B23" s="19">
        <f t="shared" si="1"/>
        <v>0</v>
      </c>
      <c r="C23" s="23">
        <v>0</v>
      </c>
      <c r="D23" s="24">
        <v>0</v>
      </c>
      <c r="E23" s="22">
        <f t="shared" si="0"/>
        <v>0</v>
      </c>
      <c r="F23" s="23">
        <v>0</v>
      </c>
      <c r="G23" s="24">
        <v>0</v>
      </c>
    </row>
    <row r="24" spans="1:10" ht="20.100000000000001" hidden="1" customHeight="1" x14ac:dyDescent="0.3">
      <c r="A24" s="18" t="s">
        <v>18</v>
      </c>
      <c r="B24" s="19">
        <f t="shared" si="1"/>
        <v>0</v>
      </c>
      <c r="C24" s="23">
        <v>0</v>
      </c>
      <c r="D24" s="24">
        <v>0</v>
      </c>
      <c r="E24" s="22">
        <f t="shared" si="0"/>
        <v>0</v>
      </c>
      <c r="F24" s="23">
        <v>0</v>
      </c>
      <c r="G24" s="24">
        <v>0</v>
      </c>
      <c r="I24" s="63"/>
    </row>
    <row r="25" spans="1:10" ht="20.100000000000001" hidden="1" customHeight="1" x14ac:dyDescent="0.3">
      <c r="A25" s="18" t="s">
        <v>19</v>
      </c>
      <c r="B25" s="19">
        <f t="shared" si="1"/>
        <v>0</v>
      </c>
      <c r="C25" s="23">
        <v>0</v>
      </c>
      <c r="D25" s="24">
        <v>0</v>
      </c>
      <c r="E25" s="22">
        <f t="shared" si="0"/>
        <v>0</v>
      </c>
      <c r="F25" s="23">
        <v>0</v>
      </c>
      <c r="G25" s="24">
        <v>0</v>
      </c>
    </row>
    <row r="26" spans="1:10" ht="20.100000000000001" hidden="1" customHeight="1" x14ac:dyDescent="0.3">
      <c r="A26" s="18" t="s">
        <v>38</v>
      </c>
      <c r="B26" s="19">
        <f t="shared" si="1"/>
        <v>0</v>
      </c>
      <c r="C26" s="23">
        <v>0</v>
      </c>
      <c r="D26" s="24">
        <v>0</v>
      </c>
      <c r="E26" s="22">
        <f t="shared" si="0"/>
        <v>0</v>
      </c>
      <c r="F26" s="23">
        <v>0</v>
      </c>
      <c r="G26" s="24">
        <v>0</v>
      </c>
    </row>
    <row r="27" spans="1:10" ht="20.100000000000001" hidden="1" customHeight="1" x14ac:dyDescent="0.3">
      <c r="A27" s="18" t="s">
        <v>24</v>
      </c>
      <c r="B27" s="19">
        <f t="shared" si="1"/>
        <v>0</v>
      </c>
      <c r="C27" s="23">
        <v>0</v>
      </c>
      <c r="D27" s="24">
        <v>0</v>
      </c>
      <c r="E27" s="22">
        <f t="shared" si="0"/>
        <v>0</v>
      </c>
      <c r="F27" s="23">
        <v>0</v>
      </c>
      <c r="G27" s="24">
        <v>0</v>
      </c>
    </row>
    <row r="28" spans="1:10" ht="20.100000000000001" hidden="1" customHeight="1" x14ac:dyDescent="0.3">
      <c r="A28" s="18" t="s">
        <v>39</v>
      </c>
      <c r="B28" s="19">
        <f t="shared" si="1"/>
        <v>0</v>
      </c>
      <c r="C28" s="23">
        <v>0</v>
      </c>
      <c r="D28" s="24">
        <v>0</v>
      </c>
      <c r="E28" s="22">
        <f t="shared" si="0"/>
        <v>0</v>
      </c>
      <c r="F28" s="23">
        <v>0</v>
      </c>
      <c r="G28" s="24">
        <v>0</v>
      </c>
    </row>
    <row r="29" spans="1:10" ht="20.100000000000001" hidden="1" customHeight="1" x14ac:dyDescent="0.3">
      <c r="A29" s="18" t="s">
        <v>40</v>
      </c>
      <c r="B29" s="19">
        <f t="shared" si="1"/>
        <v>0</v>
      </c>
      <c r="C29" s="23">
        <v>0</v>
      </c>
      <c r="D29" s="24">
        <v>0</v>
      </c>
      <c r="E29" s="22">
        <f t="shared" si="0"/>
        <v>0</v>
      </c>
      <c r="F29" s="23">
        <v>0</v>
      </c>
      <c r="G29" s="24">
        <v>0</v>
      </c>
    </row>
    <row r="30" spans="1:10" ht="20.100000000000001" hidden="1" customHeight="1" x14ac:dyDescent="0.3">
      <c r="A30" s="18" t="s">
        <v>41</v>
      </c>
      <c r="B30" s="19">
        <f t="shared" si="1"/>
        <v>0</v>
      </c>
      <c r="C30" s="23">
        <v>0</v>
      </c>
      <c r="D30" s="24">
        <v>0</v>
      </c>
      <c r="E30" s="22">
        <f t="shared" si="0"/>
        <v>0</v>
      </c>
      <c r="F30" s="23">
        <v>0</v>
      </c>
      <c r="G30" s="24">
        <v>0</v>
      </c>
    </row>
    <row r="31" spans="1:10" ht="20.100000000000001" hidden="1" customHeight="1" x14ac:dyDescent="0.3">
      <c r="A31" s="18" t="s">
        <v>42</v>
      </c>
      <c r="B31" s="19">
        <f t="shared" si="1"/>
        <v>0</v>
      </c>
      <c r="C31" s="23">
        <v>0</v>
      </c>
      <c r="D31" s="24">
        <v>0</v>
      </c>
      <c r="E31" s="22">
        <f t="shared" si="0"/>
        <v>0</v>
      </c>
      <c r="F31" s="23">
        <v>0</v>
      </c>
      <c r="G31" s="24">
        <v>0</v>
      </c>
    </row>
    <row r="32" spans="1:10" ht="20.100000000000001" customHeight="1" x14ac:dyDescent="0.3">
      <c r="A32" s="18" t="s">
        <v>43</v>
      </c>
      <c r="B32" s="19">
        <f t="shared" si="1"/>
        <v>40</v>
      </c>
      <c r="C32" s="23">
        <v>40</v>
      </c>
      <c r="D32" s="24">
        <v>0</v>
      </c>
      <c r="E32" s="22">
        <f t="shared" si="0"/>
        <v>40</v>
      </c>
      <c r="F32" s="23">
        <v>40</v>
      </c>
      <c r="G32" s="24">
        <v>0</v>
      </c>
    </row>
    <row r="33" spans="1:9" ht="20.100000000000001" customHeight="1" x14ac:dyDescent="0.3">
      <c r="A33" s="18" t="s">
        <v>44</v>
      </c>
      <c r="B33" s="19">
        <f t="shared" si="1"/>
        <v>30</v>
      </c>
      <c r="C33" s="23">
        <v>30</v>
      </c>
      <c r="D33" s="24">
        <v>0</v>
      </c>
      <c r="E33" s="22">
        <f t="shared" si="0"/>
        <v>30</v>
      </c>
      <c r="F33" s="23">
        <v>30</v>
      </c>
      <c r="G33" s="24">
        <v>0</v>
      </c>
    </row>
    <row r="34" spans="1:9" ht="20.100000000000001" hidden="1" customHeight="1" x14ac:dyDescent="0.3">
      <c r="A34" s="18" t="s">
        <v>45</v>
      </c>
      <c r="B34" s="19">
        <f t="shared" si="1"/>
        <v>0</v>
      </c>
      <c r="C34" s="23">
        <v>0</v>
      </c>
      <c r="D34" s="24">
        <v>0</v>
      </c>
      <c r="E34" s="22">
        <f t="shared" si="0"/>
        <v>0</v>
      </c>
      <c r="F34" s="23">
        <v>0</v>
      </c>
      <c r="G34" s="24">
        <v>0</v>
      </c>
    </row>
    <row r="35" spans="1:9" ht="20.100000000000001" hidden="1" customHeight="1" x14ac:dyDescent="0.3">
      <c r="A35" s="18" t="s">
        <v>46</v>
      </c>
      <c r="B35" s="19">
        <f t="shared" si="1"/>
        <v>0</v>
      </c>
      <c r="C35" s="23">
        <v>0</v>
      </c>
      <c r="D35" s="24">
        <v>0</v>
      </c>
      <c r="E35" s="22">
        <f t="shared" si="0"/>
        <v>0</v>
      </c>
      <c r="F35" s="23">
        <v>0</v>
      </c>
      <c r="G35" s="24">
        <v>0</v>
      </c>
    </row>
    <row r="36" spans="1:9" ht="20.100000000000001" customHeight="1" thickBot="1" x14ac:dyDescent="0.35">
      <c r="A36" s="35" t="s">
        <v>47</v>
      </c>
      <c r="B36" s="36">
        <f t="shared" si="1"/>
        <v>550</v>
      </c>
      <c r="C36" s="37">
        <v>550</v>
      </c>
      <c r="D36" s="38">
        <v>0</v>
      </c>
      <c r="E36" s="39">
        <f t="shared" si="0"/>
        <v>550</v>
      </c>
      <c r="F36" s="37">
        <v>550</v>
      </c>
      <c r="G36" s="38">
        <v>0</v>
      </c>
      <c r="I36" s="63"/>
    </row>
    <row r="37" spans="1:9" ht="20.100000000000001" hidden="1" customHeight="1" thickBot="1" x14ac:dyDescent="0.35">
      <c r="A37" s="35" t="s">
        <v>67</v>
      </c>
      <c r="B37" s="36">
        <f>C37+D37</f>
        <v>0</v>
      </c>
      <c r="C37" s="37">
        <v>0</v>
      </c>
      <c r="D37" s="38">
        <v>0</v>
      </c>
      <c r="E37" s="39">
        <f>F37+G37</f>
        <v>0</v>
      </c>
      <c r="F37" s="37">
        <v>0</v>
      </c>
      <c r="G37" s="38">
        <v>0</v>
      </c>
    </row>
    <row r="38" spans="1:9" s="30" customFormat="1" ht="24" customHeight="1" thickBot="1" x14ac:dyDescent="0.3">
      <c r="A38" s="40" t="s">
        <v>20</v>
      </c>
      <c r="B38" s="41">
        <f>C38+D38</f>
        <v>15704</v>
      </c>
      <c r="C38" s="43">
        <f>C8+C9+C13+C16+C17+C18+C19+C20+C21+C22+C23+C24+C25+C26+C27+C28+C29+C30+C31+C32+C33+C34+C35+C36+C37</f>
        <v>15700</v>
      </c>
      <c r="D38" s="42">
        <f>D8+D9+D13+D16+D17+D18+D19+D20+D21+D22+D23+D24+D25+D26+D27+D28+D29+D30+D31+D32+D33+D34+D35+D36+D37</f>
        <v>4</v>
      </c>
      <c r="E38" s="41">
        <f>F38+G38</f>
        <v>16844</v>
      </c>
      <c r="F38" s="43">
        <f>F8+F9+F13+F16+F17+F18+F19+F20+F21+F22+F23+F24+F25+F26+F27+F28+F29+F30+F31+F32+F33+F34+F35+F36+F37</f>
        <v>16840</v>
      </c>
      <c r="G38" s="42">
        <f>G8+G9+G13+G16+G17+G18+G19+G20+G21+G22+G23+G24+G25+G26+G27+G28+G29+G30+G31+G32+G33+G34+G35+G36+G37</f>
        <v>4</v>
      </c>
    </row>
    <row r="39" spans="1:9" ht="13.8" x14ac:dyDescent="0.3">
      <c r="A39" s="2"/>
      <c r="B39" s="1"/>
      <c r="C39" s="1"/>
      <c r="D39" s="1"/>
      <c r="E39" s="1"/>
      <c r="F39" s="1"/>
      <c r="G39" s="1"/>
    </row>
    <row r="40" spans="1:9" ht="29.25" customHeight="1" thickBot="1" x14ac:dyDescent="0.3">
      <c r="A40" s="65" t="str">
        <f>A1</f>
        <v>Střednědobý výhled rozpočtu na rok 2026 a 2027 - návrh</v>
      </c>
      <c r="B40" s="66"/>
      <c r="C40" s="66"/>
      <c r="D40" s="66"/>
      <c r="E40" s="66"/>
      <c r="F40" s="66"/>
      <c r="G40" s="66"/>
    </row>
    <row r="41" spans="1:9" ht="13.5" customHeight="1" thickTop="1" x14ac:dyDescent="0.25">
      <c r="A41" s="25"/>
      <c r="B41" s="26"/>
      <c r="C41" s="26"/>
      <c r="D41" s="26"/>
      <c r="E41" s="26"/>
      <c r="F41" s="26"/>
      <c r="G41" s="26"/>
    </row>
    <row r="42" spans="1:9" ht="29.25" customHeight="1" x14ac:dyDescent="0.3">
      <c r="A42" s="6" t="s">
        <v>1</v>
      </c>
      <c r="B42" s="76" t="s">
        <v>35</v>
      </c>
      <c r="C42" s="76"/>
      <c r="D42" s="76"/>
      <c r="E42" s="76"/>
      <c r="F42" s="76"/>
      <c r="G42" s="76"/>
    </row>
    <row r="43" spans="1:9" ht="15" thickBot="1" x14ac:dyDescent="0.35">
      <c r="A43" s="5" t="s">
        <v>2</v>
      </c>
      <c r="B43" s="48" t="s">
        <v>63</v>
      </c>
      <c r="C43" s="2"/>
      <c r="D43" s="2"/>
      <c r="E43" s="2"/>
      <c r="F43" s="2"/>
      <c r="G43" s="8" t="s">
        <v>0</v>
      </c>
    </row>
    <row r="44" spans="1:9" s="45" customFormat="1" ht="66" customHeight="1" x14ac:dyDescent="0.3">
      <c r="A44" s="67" t="s">
        <v>21</v>
      </c>
      <c r="B44" s="70" t="str">
        <f>B5</f>
        <v>Finanční plán na rok 2026</v>
      </c>
      <c r="C44" s="71"/>
      <c r="D44" s="72"/>
      <c r="E44" s="73" t="str">
        <f>E5</f>
        <v>Finanční plán na rok 2027</v>
      </c>
      <c r="F44" s="74"/>
      <c r="G44" s="75"/>
    </row>
    <row r="45" spans="1:9" s="45" customFormat="1" ht="14.25" customHeight="1" x14ac:dyDescent="0.25">
      <c r="A45" s="68"/>
      <c r="B45" s="83" t="s">
        <v>4</v>
      </c>
      <c r="C45" s="77" t="s">
        <v>5</v>
      </c>
      <c r="D45" s="79" t="s">
        <v>6</v>
      </c>
      <c r="E45" s="85" t="s">
        <v>4</v>
      </c>
      <c r="F45" s="77" t="s">
        <v>5</v>
      </c>
      <c r="G45" s="79" t="s">
        <v>6</v>
      </c>
    </row>
    <row r="46" spans="1:9" s="45" customFormat="1" ht="15" customHeight="1" thickBot="1" x14ac:dyDescent="0.3">
      <c r="A46" s="69"/>
      <c r="B46" s="84"/>
      <c r="C46" s="78"/>
      <c r="D46" s="80"/>
      <c r="E46" s="86"/>
      <c r="F46" s="78"/>
      <c r="G46" s="80"/>
    </row>
    <row r="47" spans="1:9" ht="20.100000000000001" customHeight="1" thickTop="1" x14ac:dyDescent="0.3">
      <c r="A47" s="11" t="s">
        <v>48</v>
      </c>
      <c r="B47" s="14">
        <f>C47+D47</f>
        <v>0</v>
      </c>
      <c r="C47" s="27">
        <v>0</v>
      </c>
      <c r="D47" s="28">
        <v>0</v>
      </c>
      <c r="E47" s="32">
        <f>F47+G47</f>
        <v>0</v>
      </c>
      <c r="F47" s="27">
        <v>0</v>
      </c>
      <c r="G47" s="28">
        <v>0</v>
      </c>
    </row>
    <row r="48" spans="1:9" ht="20.100000000000001" customHeight="1" x14ac:dyDescent="0.3">
      <c r="A48" s="18" t="s">
        <v>51</v>
      </c>
      <c r="B48" s="19">
        <f t="shared" ref="B48:B69" si="2">C48+D48</f>
        <v>800</v>
      </c>
      <c r="C48" s="23">
        <v>800</v>
      </c>
      <c r="D48" s="24">
        <v>0</v>
      </c>
      <c r="E48" s="33">
        <f t="shared" ref="E48:E54" si="3">F48+G48</f>
        <v>850</v>
      </c>
      <c r="F48" s="23">
        <v>850</v>
      </c>
      <c r="G48" s="24">
        <v>0</v>
      </c>
    </row>
    <row r="49" spans="1:7" ht="20.100000000000001" customHeight="1" x14ac:dyDescent="0.3">
      <c r="A49" s="18" t="s">
        <v>49</v>
      </c>
      <c r="B49" s="19">
        <f t="shared" si="2"/>
        <v>4</v>
      </c>
      <c r="C49" s="23">
        <v>0</v>
      </c>
      <c r="D49" s="24">
        <v>4</v>
      </c>
      <c r="E49" s="33">
        <f t="shared" si="3"/>
        <v>4</v>
      </c>
      <c r="F49" s="23">
        <v>0</v>
      </c>
      <c r="G49" s="24">
        <v>4</v>
      </c>
    </row>
    <row r="50" spans="1:7" ht="20.100000000000001" hidden="1" customHeight="1" x14ac:dyDescent="0.3">
      <c r="A50" s="18" t="s">
        <v>50</v>
      </c>
      <c r="B50" s="19">
        <f t="shared" si="2"/>
        <v>0</v>
      </c>
      <c r="C50" s="23">
        <v>0</v>
      </c>
      <c r="D50" s="24">
        <v>0</v>
      </c>
      <c r="E50" s="33">
        <f t="shared" si="3"/>
        <v>0</v>
      </c>
      <c r="F50" s="23">
        <v>0</v>
      </c>
      <c r="G50" s="24">
        <v>0</v>
      </c>
    </row>
    <row r="51" spans="1:7" ht="20.100000000000001" hidden="1" customHeight="1" x14ac:dyDescent="0.3">
      <c r="A51" s="18" t="s">
        <v>52</v>
      </c>
      <c r="B51" s="19">
        <f t="shared" si="2"/>
        <v>0</v>
      </c>
      <c r="C51" s="23">
        <v>0</v>
      </c>
      <c r="D51" s="24">
        <v>0</v>
      </c>
      <c r="E51" s="33">
        <f t="shared" si="3"/>
        <v>0</v>
      </c>
      <c r="F51" s="23">
        <v>0</v>
      </c>
      <c r="G51" s="24">
        <v>0</v>
      </c>
    </row>
    <row r="52" spans="1:7" ht="20.100000000000001" hidden="1" customHeight="1" x14ac:dyDescent="0.3">
      <c r="A52" s="18" t="s">
        <v>53</v>
      </c>
      <c r="B52" s="19">
        <f t="shared" si="2"/>
        <v>0</v>
      </c>
      <c r="C52" s="23">
        <v>0</v>
      </c>
      <c r="D52" s="24">
        <v>0</v>
      </c>
      <c r="E52" s="33">
        <f t="shared" si="3"/>
        <v>0</v>
      </c>
      <c r="F52" s="23">
        <v>0</v>
      </c>
      <c r="G52" s="24">
        <v>0</v>
      </c>
    </row>
    <row r="53" spans="1:7" ht="20.100000000000001" hidden="1" customHeight="1" x14ac:dyDescent="0.3">
      <c r="A53" s="18" t="s">
        <v>54</v>
      </c>
      <c r="B53" s="19">
        <f t="shared" si="2"/>
        <v>0</v>
      </c>
      <c r="C53" s="23">
        <v>0</v>
      </c>
      <c r="D53" s="24">
        <v>0</v>
      </c>
      <c r="E53" s="33">
        <f t="shared" si="3"/>
        <v>0</v>
      </c>
      <c r="F53" s="23">
        <v>0</v>
      </c>
      <c r="G53" s="24">
        <v>0</v>
      </c>
    </row>
    <row r="54" spans="1:7" ht="20.100000000000001" hidden="1" customHeight="1" x14ac:dyDescent="0.3">
      <c r="A54" s="18" t="s">
        <v>55</v>
      </c>
      <c r="B54" s="19">
        <f t="shared" si="2"/>
        <v>0</v>
      </c>
      <c r="C54" s="23">
        <v>0</v>
      </c>
      <c r="D54" s="24">
        <v>0</v>
      </c>
      <c r="E54" s="33">
        <f t="shared" si="3"/>
        <v>0</v>
      </c>
      <c r="F54" s="23">
        <v>0</v>
      </c>
      <c r="G54" s="24">
        <v>0</v>
      </c>
    </row>
    <row r="55" spans="1:7" ht="20.100000000000001" customHeight="1" x14ac:dyDescent="0.3">
      <c r="A55" s="18" t="s">
        <v>56</v>
      </c>
      <c r="B55" s="19">
        <f t="shared" si="2"/>
        <v>700</v>
      </c>
      <c r="C55" s="9">
        <f>C56+C61+C62+C63</f>
        <v>700</v>
      </c>
      <c r="D55" s="10">
        <f>SUM(D56:D59)</f>
        <v>0</v>
      </c>
      <c r="E55" s="33">
        <f t="shared" ref="E55:E69" si="4">F55+G55</f>
        <v>700</v>
      </c>
      <c r="F55" s="9">
        <f>F56+F61+F62+F63</f>
        <v>700</v>
      </c>
      <c r="G55" s="10">
        <f>SUM(G56:G59)</f>
        <v>0</v>
      </c>
    </row>
    <row r="56" spans="1:7" ht="20.100000000000001" customHeight="1" x14ac:dyDescent="0.3">
      <c r="A56" s="3" t="s">
        <v>27</v>
      </c>
      <c r="B56" s="15">
        <f t="shared" si="2"/>
        <v>200</v>
      </c>
      <c r="C56" s="9">
        <v>200</v>
      </c>
      <c r="D56" s="10">
        <v>0</v>
      </c>
      <c r="E56" s="34">
        <f t="shared" si="4"/>
        <v>200</v>
      </c>
      <c r="F56" s="9">
        <v>200</v>
      </c>
      <c r="G56" s="10">
        <v>0</v>
      </c>
    </row>
    <row r="57" spans="1:7" ht="20.100000000000001" hidden="1" customHeight="1" x14ac:dyDescent="0.3">
      <c r="A57" s="3" t="s">
        <v>57</v>
      </c>
      <c r="B57" s="15">
        <f t="shared" si="2"/>
        <v>0</v>
      </c>
      <c r="C57" s="9">
        <v>0</v>
      </c>
      <c r="D57" s="10">
        <v>0</v>
      </c>
      <c r="E57" s="34">
        <f t="shared" si="4"/>
        <v>0</v>
      </c>
      <c r="F57" s="9">
        <v>0</v>
      </c>
      <c r="G57" s="10">
        <v>0</v>
      </c>
    </row>
    <row r="58" spans="1:7" ht="20.100000000000001" hidden="1" customHeight="1" x14ac:dyDescent="0.3">
      <c r="A58" s="3" t="s">
        <v>25</v>
      </c>
      <c r="B58" s="15">
        <f t="shared" si="2"/>
        <v>0</v>
      </c>
      <c r="C58" s="9">
        <v>0</v>
      </c>
      <c r="D58" s="10">
        <v>0</v>
      </c>
      <c r="E58" s="34">
        <f t="shared" si="4"/>
        <v>0</v>
      </c>
      <c r="F58" s="9">
        <v>0</v>
      </c>
      <c r="G58" s="10">
        <v>0</v>
      </c>
    </row>
    <row r="59" spans="1:7" ht="20.100000000000001" hidden="1" customHeight="1" x14ac:dyDescent="0.3">
      <c r="A59" s="3" t="s">
        <v>26</v>
      </c>
      <c r="B59" s="15">
        <f t="shared" si="2"/>
        <v>0</v>
      </c>
      <c r="C59" s="9">
        <v>0</v>
      </c>
      <c r="D59" s="10">
        <v>0</v>
      </c>
      <c r="E59" s="34">
        <f t="shared" si="4"/>
        <v>0</v>
      </c>
      <c r="F59" s="9">
        <v>0</v>
      </c>
      <c r="G59" s="10">
        <v>0</v>
      </c>
    </row>
    <row r="60" spans="1:7" ht="20.100000000000001" hidden="1" customHeight="1" x14ac:dyDescent="0.3">
      <c r="A60" s="18" t="s">
        <v>58</v>
      </c>
      <c r="B60" s="19">
        <f t="shared" si="2"/>
        <v>0</v>
      </c>
      <c r="C60" s="23">
        <v>0</v>
      </c>
      <c r="D60" s="24">
        <v>0</v>
      </c>
      <c r="E60" s="33">
        <f t="shared" si="4"/>
        <v>0</v>
      </c>
      <c r="F60" s="23">
        <v>0</v>
      </c>
      <c r="G60" s="24">
        <v>0</v>
      </c>
    </row>
    <row r="61" spans="1:7" ht="20.100000000000001" customHeight="1" x14ac:dyDescent="0.3">
      <c r="A61" s="3" t="s">
        <v>68</v>
      </c>
      <c r="B61" s="19">
        <f t="shared" si="2"/>
        <v>300</v>
      </c>
      <c r="C61" s="23">
        <v>300</v>
      </c>
      <c r="D61" s="24">
        <v>0</v>
      </c>
      <c r="E61" s="33">
        <f t="shared" si="4"/>
        <v>300</v>
      </c>
      <c r="F61" s="23">
        <v>300</v>
      </c>
      <c r="G61" s="24">
        <v>0</v>
      </c>
    </row>
    <row r="62" spans="1:7" ht="20.100000000000001" customHeight="1" x14ac:dyDescent="0.3">
      <c r="A62" s="3" t="s">
        <v>69</v>
      </c>
      <c r="B62" s="19">
        <f>C62+D62</f>
        <v>0</v>
      </c>
      <c r="C62" s="23">
        <v>0</v>
      </c>
      <c r="D62" s="24">
        <v>0</v>
      </c>
      <c r="E62" s="33">
        <f>F62+G62</f>
        <v>0</v>
      </c>
      <c r="F62" s="23">
        <v>0</v>
      </c>
      <c r="G62" s="24">
        <v>0</v>
      </c>
    </row>
    <row r="63" spans="1:7" ht="20.100000000000001" customHeight="1" x14ac:dyDescent="0.3">
      <c r="A63" s="3" t="s">
        <v>70</v>
      </c>
      <c r="B63" s="19">
        <f>C63+D63</f>
        <v>200</v>
      </c>
      <c r="C63" s="23">
        <v>200</v>
      </c>
      <c r="D63" s="24">
        <v>0</v>
      </c>
      <c r="E63" s="33">
        <f>F63+G63</f>
        <v>200</v>
      </c>
      <c r="F63" s="23">
        <v>200</v>
      </c>
      <c r="G63" s="24">
        <v>0</v>
      </c>
    </row>
    <row r="64" spans="1:7" ht="20.100000000000001" customHeight="1" x14ac:dyDescent="0.3">
      <c r="A64" s="18" t="s">
        <v>59</v>
      </c>
      <c r="B64" s="19">
        <f t="shared" si="2"/>
        <v>14200</v>
      </c>
      <c r="C64" s="23">
        <f>SUM(C65+C68)</f>
        <v>14200</v>
      </c>
      <c r="D64" s="24">
        <f>SUM(D65+D68)</f>
        <v>0</v>
      </c>
      <c r="E64" s="33">
        <f t="shared" si="4"/>
        <v>15290</v>
      </c>
      <c r="F64" s="23">
        <f>SUM(F65+F68)</f>
        <v>15290</v>
      </c>
      <c r="G64" s="24">
        <f>SUM(G65+G68)</f>
        <v>0</v>
      </c>
    </row>
    <row r="65" spans="1:7" ht="20.100000000000001" customHeight="1" x14ac:dyDescent="0.3">
      <c r="A65" s="3" t="s">
        <v>28</v>
      </c>
      <c r="B65" s="19">
        <f>C65+D65</f>
        <v>14200</v>
      </c>
      <c r="C65" s="23">
        <f>SUM(C66:C67)</f>
        <v>14200</v>
      </c>
      <c r="D65" s="24">
        <f>SUM(D66:D67)</f>
        <v>0</v>
      </c>
      <c r="E65" s="33">
        <f t="shared" si="4"/>
        <v>15290</v>
      </c>
      <c r="F65" s="23">
        <f>SUM(F66:F67)</f>
        <v>15290</v>
      </c>
      <c r="G65" s="24">
        <f>SUM(G66:G67)</f>
        <v>0</v>
      </c>
    </row>
    <row r="66" spans="1:7" ht="20.100000000000001" customHeight="1" x14ac:dyDescent="0.3">
      <c r="A66" s="3" t="s">
        <v>23</v>
      </c>
      <c r="B66" s="19">
        <f>C66+D66</f>
        <v>12000</v>
      </c>
      <c r="C66" s="23">
        <v>12000</v>
      </c>
      <c r="D66" s="24">
        <v>0</v>
      </c>
      <c r="E66" s="33">
        <f t="shared" si="4"/>
        <v>12850</v>
      </c>
      <c r="F66" s="23">
        <v>12850</v>
      </c>
      <c r="G66" s="24">
        <v>0</v>
      </c>
    </row>
    <row r="67" spans="1:7" ht="20.100000000000001" customHeight="1" thickBot="1" x14ac:dyDescent="0.35">
      <c r="A67" s="31" t="s">
        <v>60</v>
      </c>
      <c r="B67" s="15">
        <f>C67+D67</f>
        <v>2200</v>
      </c>
      <c r="C67" s="9">
        <v>2200</v>
      </c>
      <c r="D67" s="10">
        <v>0</v>
      </c>
      <c r="E67" s="34">
        <f t="shared" si="4"/>
        <v>2440</v>
      </c>
      <c r="F67" s="9">
        <v>2440</v>
      </c>
      <c r="G67" s="10">
        <v>0</v>
      </c>
    </row>
    <row r="68" spans="1:7" ht="20.100000000000001" hidden="1" customHeight="1" thickBot="1" x14ac:dyDescent="0.35">
      <c r="A68" s="62" t="s">
        <v>34</v>
      </c>
      <c r="B68" s="50">
        <f t="shared" si="2"/>
        <v>0</v>
      </c>
      <c r="C68" s="51">
        <v>0</v>
      </c>
      <c r="D68" s="52">
        <v>0</v>
      </c>
      <c r="E68" s="53">
        <f t="shared" si="4"/>
        <v>0</v>
      </c>
      <c r="F68" s="51">
        <v>0</v>
      </c>
      <c r="G68" s="52">
        <v>0</v>
      </c>
    </row>
    <row r="69" spans="1:7" s="30" customFormat="1" ht="24" customHeight="1" thickBot="1" x14ac:dyDescent="0.3">
      <c r="A69" s="49" t="s">
        <v>22</v>
      </c>
      <c r="B69" s="41">
        <f t="shared" si="2"/>
        <v>15704</v>
      </c>
      <c r="C69" s="43">
        <f>SUM(C47:C55)+C60+C64</f>
        <v>15700</v>
      </c>
      <c r="D69" s="55">
        <f>SUM(D47:D55)+D60+D64</f>
        <v>4</v>
      </c>
      <c r="E69" s="41">
        <f t="shared" si="4"/>
        <v>16844</v>
      </c>
      <c r="F69" s="43">
        <f>SUM(F47:F55)+F60+F64</f>
        <v>16840</v>
      </c>
      <c r="G69" s="42">
        <f>SUM(G47:G55)+G60+G64</f>
        <v>4</v>
      </c>
    </row>
    <row r="70" spans="1:7" ht="24" customHeight="1" thickBot="1" x14ac:dyDescent="0.35">
      <c r="A70" s="54" t="s">
        <v>64</v>
      </c>
      <c r="B70" s="56">
        <f t="shared" ref="B70:G70" si="5">B69-B38</f>
        <v>0</v>
      </c>
      <c r="C70" s="57">
        <f t="shared" si="5"/>
        <v>0</v>
      </c>
      <c r="D70" s="58">
        <f>D69-D38</f>
        <v>0</v>
      </c>
      <c r="E70" s="56">
        <f t="shared" si="5"/>
        <v>0</v>
      </c>
      <c r="F70" s="57">
        <f t="shared" si="5"/>
        <v>0</v>
      </c>
      <c r="G70" s="59">
        <f t="shared" si="5"/>
        <v>0</v>
      </c>
    </row>
    <row r="71" spans="1:7" ht="24" customHeight="1" x14ac:dyDescent="0.3">
      <c r="A71" s="60"/>
      <c r="B71" s="2"/>
      <c r="C71" s="2"/>
      <c r="D71" s="2"/>
      <c r="E71" s="2"/>
      <c r="F71" s="2"/>
      <c r="G71" s="2"/>
    </row>
    <row r="72" spans="1:7" ht="14.4" x14ac:dyDescent="0.3">
      <c r="A72" s="6" t="s">
        <v>61</v>
      </c>
      <c r="B72" s="7"/>
      <c r="C72" s="7"/>
      <c r="D72" s="7"/>
      <c r="E72" s="7"/>
      <c r="F72" s="7"/>
      <c r="G72" s="7"/>
    </row>
    <row r="73" spans="1:7" ht="14.4" x14ac:dyDescent="0.3">
      <c r="A73" s="47" t="s">
        <v>62</v>
      </c>
      <c r="B73" s="7"/>
      <c r="C73" s="7"/>
      <c r="D73" s="7"/>
      <c r="E73" s="7"/>
      <c r="F73" s="7"/>
      <c r="G73" s="7"/>
    </row>
    <row r="74" spans="1:7" ht="14.4" x14ac:dyDescent="0.3">
      <c r="A74" s="4"/>
      <c r="B74" s="7"/>
      <c r="C74" s="7"/>
      <c r="D74" s="7"/>
      <c r="E74" s="7"/>
      <c r="F74" s="7"/>
      <c r="G74" s="7"/>
    </row>
    <row r="75" spans="1:7" ht="14.4" x14ac:dyDescent="0.3">
      <c r="A75" s="29" t="s">
        <v>29</v>
      </c>
      <c r="B75" s="61">
        <v>45604</v>
      </c>
    </row>
    <row r="76" spans="1:7" ht="14.4" x14ac:dyDescent="0.3">
      <c r="A76" s="29" t="s">
        <v>30</v>
      </c>
      <c r="B76" t="s">
        <v>71</v>
      </c>
    </row>
    <row r="77" spans="1:7" ht="14.4" x14ac:dyDescent="0.3">
      <c r="A77" s="29" t="s">
        <v>31</v>
      </c>
      <c r="B77" s="87">
        <v>474777744</v>
      </c>
      <c r="C77" s="87"/>
    </row>
    <row r="78" spans="1:7" ht="14.4" x14ac:dyDescent="0.3">
      <c r="A78" s="29" t="s">
        <v>32</v>
      </c>
      <c r="B78" s="46" t="s">
        <v>73</v>
      </c>
    </row>
    <row r="79" spans="1:7" ht="14.4" x14ac:dyDescent="0.3">
      <c r="A79" s="29" t="s">
        <v>33</v>
      </c>
      <c r="B79" t="s">
        <v>74</v>
      </c>
    </row>
  </sheetData>
  <mergeCells count="23">
    <mergeCell ref="B77:C77"/>
    <mergeCell ref="B45:B46"/>
    <mergeCell ref="C45:C46"/>
    <mergeCell ref="D45:D46"/>
    <mergeCell ref="A44:A46"/>
    <mergeCell ref="B44:D44"/>
    <mergeCell ref="E45:E46"/>
    <mergeCell ref="A40:G40"/>
    <mergeCell ref="B42:G42"/>
    <mergeCell ref="F45:F46"/>
    <mergeCell ref="G45:G46"/>
    <mergeCell ref="E44:G44"/>
    <mergeCell ref="A1:G1"/>
    <mergeCell ref="A5:A7"/>
    <mergeCell ref="B5:D5"/>
    <mergeCell ref="E5:G5"/>
    <mergeCell ref="B3:G3"/>
    <mergeCell ref="F6:F7"/>
    <mergeCell ref="G6:G7"/>
    <mergeCell ref="E6:E7"/>
    <mergeCell ref="B6:B7"/>
    <mergeCell ref="C6:C7"/>
    <mergeCell ref="D6:D7"/>
  </mergeCells>
  <phoneticPr fontId="1" type="noConversion"/>
  <hyperlinks>
    <hyperlink ref="B78" r:id="rId1" xr:uid="{00000000-0004-0000-0000-000000000000}"/>
  </hyperlinks>
  <printOptions horizontalCentered="1"/>
  <pageMargins left="0" right="0" top="0.51181102362204722" bottom="0.39370078740157483" header="0.51181102362204722" footer="0.39370078740157483"/>
  <pageSetup paperSize="9" scale="78" orientation="portrait" r:id="rId2"/>
  <headerFooter alignWithMargins="0"/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FP 2026 2027</vt:lpstr>
      <vt:lpstr>'FP 2026 2027'!Oblast_tisku</vt:lpstr>
    </vt:vector>
  </TitlesOfParts>
  <Company>Ústí nad Labem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Kvapilova.k</dc:creator>
  <cp:lastModifiedBy>Kateřina Svobodová</cp:lastModifiedBy>
  <cp:lastPrinted>2024-11-11T09:37:38Z</cp:lastPrinted>
  <dcterms:created xsi:type="dcterms:W3CDTF">2005-09-19T08:26:29Z</dcterms:created>
  <dcterms:modified xsi:type="dcterms:W3CDTF">2024-11-11T10:18:10Z</dcterms:modified>
</cp:coreProperties>
</file>